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xr:revisionPtr revIDLastSave="0" documentId="8_{8FB77164-EDCB-4A65-84C8-D1D42A22170E}" xr6:coauthVersionLast="47" xr6:coauthVersionMax="47" xr10:uidLastSave="{00000000-0000-0000-0000-000000000000}"/>
  <bookViews>
    <workbookView xWindow="-110" yWindow="-110" windowWidth="19420" windowHeight="10300" xr2:uid="{B3DABC9B-5D1F-47EE-AF1C-40B1B043CBD6}"/>
  </bookViews>
  <sheets>
    <sheet name="Arkusz1" sheetId="1" r:id="rId1"/>
  </sheets>
  <definedNames>
    <definedName name="_xlnm._FilterDatabase" localSheetId="0" hidden="1">Arkusz1!$M$2:$R$26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Arkusz1!$M$2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1" l="1"/>
  <c r="R26" i="1"/>
  <c r="R9" i="1"/>
  <c r="R18" i="1"/>
  <c r="R8" i="1"/>
  <c r="R25" i="1"/>
  <c r="R7" i="1"/>
  <c r="R24" i="1"/>
  <c r="R6" i="1"/>
  <c r="R17" i="1"/>
  <c r="R5" i="1"/>
  <c r="R16" i="1"/>
  <c r="R4" i="1"/>
  <c r="R23" i="1"/>
  <c r="R3" i="1"/>
  <c r="R22" i="1"/>
  <c r="R15" i="1"/>
  <c r="R21" i="1"/>
  <c r="R20" i="1"/>
  <c r="R14" i="1"/>
  <c r="R13" i="1"/>
  <c r="R12" i="1"/>
  <c r="R11" i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R10" i="1" l="1"/>
  <c r="R19" i="1"/>
  <c r="S19" i="1" s="1"/>
  <c r="R27" i="1"/>
  <c r="S27" i="1" s="1"/>
  <c r="R28" i="1" l="1"/>
  <c r="S29" i="1"/>
</calcChain>
</file>

<file path=xl/sharedStrings.xml><?xml version="1.0" encoding="utf-8"?>
<sst xmlns="http://schemas.openxmlformats.org/spreadsheetml/2006/main" count="155" uniqueCount="43">
  <si>
    <t>Nr rezerwacji</t>
  </si>
  <si>
    <t>Kanał sprzedaży</t>
  </si>
  <si>
    <t xml:space="preserve">Typ pokoju </t>
  </si>
  <si>
    <t>W20718C1W</t>
  </si>
  <si>
    <t>W34567C1W</t>
  </si>
  <si>
    <t>W45673C2W</t>
  </si>
  <si>
    <t>M56783M1K</t>
  </si>
  <si>
    <t>M56789M2K</t>
  </si>
  <si>
    <t>M86793M1K</t>
  </si>
  <si>
    <t>W34716C1W</t>
  </si>
  <si>
    <t>W67348C1W</t>
  </si>
  <si>
    <t>M56883M1K</t>
  </si>
  <si>
    <t>M98283M1K</t>
  </si>
  <si>
    <t>M34583M1K</t>
  </si>
  <si>
    <t>K567823K1M</t>
  </si>
  <si>
    <t>K556723K1M</t>
  </si>
  <si>
    <t>K45623K1M</t>
  </si>
  <si>
    <t>K235672K1M</t>
  </si>
  <si>
    <t>W14527C1W</t>
  </si>
  <si>
    <t>K167323K1M</t>
  </si>
  <si>
    <t>M46773M1K</t>
  </si>
  <si>
    <t>M13458M1W</t>
  </si>
  <si>
    <t>M23423M1K</t>
  </si>
  <si>
    <t>K127623K1M</t>
  </si>
  <si>
    <t>COMFORT</t>
  </si>
  <si>
    <t>STANDARD</t>
  </si>
  <si>
    <t>STUDIO</t>
  </si>
  <si>
    <t>DELUXE</t>
  </si>
  <si>
    <t xml:space="preserve">Cena pokoju </t>
  </si>
  <si>
    <t>Ilość osób w pokoju</t>
  </si>
  <si>
    <t xml:space="preserve">Wartość rezerwacji </t>
  </si>
  <si>
    <t>Bezpośrednio w hotelu</t>
  </si>
  <si>
    <t>HRS</t>
  </si>
  <si>
    <t>Suma końcowa</t>
  </si>
  <si>
    <t>Booking com Suma</t>
  </si>
  <si>
    <t>HRS Suma</t>
  </si>
  <si>
    <t>Bezpośrednio w hotelu Suma</t>
  </si>
  <si>
    <t>Prognoza sprzedaży na następny miesiąc</t>
  </si>
  <si>
    <t>Booking</t>
  </si>
  <si>
    <t>Prognozowany wzrost sprzedaży rezerwacji</t>
  </si>
  <si>
    <t>Booking.com</t>
  </si>
  <si>
    <t>Tabela 1</t>
  </si>
  <si>
    <t>Prognozowany wzrost sprzedaży dla następujących kanałów sprzedaży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</si>
</sst>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1" fillId="0" borderId="4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3" xfId="0" applyBorder="1"/>
    <xf numFmtId="0" fontId="0" fillId="0" borderId="4" xfId="0" applyBorder="1"/>
    <xf numFmtId="0" fontId="0" fillId="2" borderId="17" xfId="0" applyFill="1" applyBorder="1"/>
    <xf numFmtId="9" fontId="0" fillId="2" borderId="9" xfId="0" applyNumberFormat="1" applyFill="1" applyBorder="1"/>
    <xf numFmtId="0" fontId="0" fillId="2" borderId="18" xfId="0" applyFill="1" applyBorder="1"/>
    <xf numFmtId="9" fontId="0" fillId="2" borderId="12" xfId="0" applyNumberForma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42" fontId="0" fillId="0" borderId="2" xfId="0" applyNumberFormat="1" applyBorder="1"/>
    <xf numFmtId="42" fontId="0" fillId="0" borderId="7" xfId="0" applyNumberFormat="1" applyBorder="1"/>
    <xf numFmtId="42" fontId="0" fillId="0" borderId="1" xfId="0" applyNumberFormat="1" applyBorder="1"/>
    <xf numFmtId="42" fontId="0" fillId="0" borderId="9" xfId="0" applyNumberFormat="1" applyBorder="1"/>
    <xf numFmtId="0" fontId="0" fillId="0" borderId="26" xfId="0" applyBorder="1"/>
    <xf numFmtId="0" fontId="0" fillId="0" borderId="27" xfId="0" applyBorder="1"/>
    <xf numFmtId="42" fontId="0" fillId="0" borderId="27" xfId="0" applyNumberFormat="1" applyBorder="1"/>
    <xf numFmtId="42" fontId="0" fillId="0" borderId="28" xfId="0" applyNumberFormat="1" applyBorder="1"/>
    <xf numFmtId="42" fontId="0" fillId="0" borderId="11" xfId="0" applyNumberFormat="1" applyBorder="1"/>
    <xf numFmtId="42" fontId="0" fillId="0" borderId="12" xfId="0" applyNumberFormat="1" applyBorder="1"/>
    <xf numFmtId="0" fontId="1" fillId="2" borderId="4" xfId="0" applyFont="1" applyFill="1" applyBorder="1"/>
    <xf numFmtId="0" fontId="0" fillId="0" borderId="29" xfId="0" applyBorder="1"/>
    <xf numFmtId="42" fontId="0" fillId="0" borderId="30" xfId="0" applyNumberFormat="1" applyBorder="1"/>
    <xf numFmtId="0" fontId="2" fillId="2" borderId="3" xfId="0" applyFont="1" applyFill="1" applyBorder="1"/>
    <xf numFmtId="42" fontId="0" fillId="2" borderId="5" xfId="0" applyNumberFormat="1" applyFill="1" applyBorder="1"/>
    <xf numFmtId="42" fontId="0" fillId="0" borderId="14" xfId="0" applyNumberFormat="1" applyBorder="1"/>
    <xf numFmtId="42" fontId="0" fillId="0" borderId="31" xfId="0" applyNumberFormat="1" applyBorder="1"/>
    <xf numFmtId="0" fontId="0" fillId="0" borderId="32" xfId="0" applyBorder="1"/>
    <xf numFmtId="0" fontId="0" fillId="0" borderId="33" xfId="0" applyBorder="1"/>
    <xf numFmtId="0" fontId="1" fillId="0" borderId="33" xfId="0" applyFont="1" applyBorder="1"/>
    <xf numFmtId="0" fontId="0" fillId="0" borderId="34" xfId="0" applyBorder="1"/>
    <xf numFmtId="42" fontId="0" fillId="0" borderId="5" xfId="0" applyNumberFormat="1" applyBorder="1"/>
    <xf numFmtId="0" fontId="1" fillId="2" borderId="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4</xdr:col>
      <xdr:colOff>596900</xdr:colOff>
      <xdr:row>11</xdr:row>
      <xdr:rowOff>12700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78581BE-C8E0-58B1-A904-353B0B9C1964}"/>
            </a:ext>
          </a:extLst>
        </xdr:cNvPr>
        <xdr:cNvSpPr txBox="1"/>
      </xdr:nvSpPr>
      <xdr:spPr>
        <a:xfrm>
          <a:off x="0" y="12700"/>
          <a:ext cx="3035300" cy="3771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Zadanie: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podstawie zestawienie rezerwacji hotelowych na miesiąc marzec 2024 r.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(Tabela 1)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sporządź analizę przedstawiającą sumę wartości rezerwacji dokonanych za pośrednictwem poszczególnych kanałów sprzedażowych.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podstawie raportu sporządź także prognozę sprzedaży na następny miesiąc zakładając: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- 5 % wzrost sprzedaży przy wykorzystaniu rezerwacji bezpośredniej,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- 3% wzrost przy wykorzystaniu zewnętrznych kanałów sprzedaży. 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zadaniu wykorzystano następujące funkcje: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filtrowanie, 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sortowanie, 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sumy częściowe, 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odwołanie do komórek.</a:t>
          </a: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DC4D-865C-4390-B760-3E4E16C49AB1}">
  <dimension ref="F1:U29"/>
  <sheetViews>
    <sheetView tabSelected="1" topLeftCell="H20" workbookViewId="0">
      <selection activeCell="S27" sqref="S27"/>
    </sheetView>
  </sheetViews>
  <sheetFormatPr defaultRowHeight="14.5" outlineLevelRow="2" x14ac:dyDescent="0.35"/>
  <cols>
    <col min="6" max="6" width="12.08984375" customWidth="1"/>
    <col min="7" max="7" width="9.08984375" bestFit="1" customWidth="1"/>
    <col min="8" max="8" width="21.26953125" customWidth="1"/>
    <col min="9" max="9" width="11.81640625" customWidth="1"/>
    <col min="10" max="10" width="7.7265625" customWidth="1"/>
    <col min="11" max="11" width="8.90625" customWidth="1"/>
    <col min="13" max="13" width="13" customWidth="1"/>
    <col min="14" max="14" width="11" customWidth="1"/>
    <col min="15" max="15" width="13.7265625" customWidth="1"/>
    <col min="16" max="16" width="11.08984375" customWidth="1"/>
    <col min="18" max="18" width="9.90625" customWidth="1"/>
    <col min="19" max="19" width="17" customWidth="1"/>
    <col min="20" max="20" width="22.90625" customWidth="1"/>
    <col min="21" max="21" width="7.90625" customWidth="1"/>
  </cols>
  <sheetData>
    <row r="1" spans="6:21" ht="27.25" customHeight="1" thickBot="1" x14ac:dyDescent="0.4">
      <c r="F1" s="30" t="s">
        <v>41</v>
      </c>
      <c r="G1" s="31"/>
      <c r="H1" s="31"/>
      <c r="I1" s="31"/>
      <c r="J1" s="31"/>
      <c r="K1" s="32"/>
    </row>
    <row r="2" spans="6:21" ht="27.25" customHeight="1" thickBot="1" x14ac:dyDescent="0.4">
      <c r="F2" s="6" t="s">
        <v>0</v>
      </c>
      <c r="G2" s="7" t="s">
        <v>29</v>
      </c>
      <c r="H2" s="8" t="s">
        <v>1</v>
      </c>
      <c r="I2" s="8" t="s">
        <v>2</v>
      </c>
      <c r="J2" s="7" t="s">
        <v>28</v>
      </c>
      <c r="K2" s="9" t="s">
        <v>30</v>
      </c>
      <c r="M2" s="6" t="s">
        <v>0</v>
      </c>
      <c r="N2" s="7" t="s">
        <v>29</v>
      </c>
      <c r="O2" s="8" t="s">
        <v>1</v>
      </c>
      <c r="P2" s="8" t="s">
        <v>2</v>
      </c>
      <c r="Q2" s="7" t="s">
        <v>28</v>
      </c>
      <c r="R2" s="9" t="s">
        <v>30</v>
      </c>
      <c r="S2" s="55" t="s">
        <v>39</v>
      </c>
      <c r="T2" s="28" t="s">
        <v>42</v>
      </c>
      <c r="U2" s="29"/>
    </row>
    <row r="3" spans="6:21" ht="27.25" customHeight="1" outlineLevel="2" x14ac:dyDescent="0.35">
      <c r="F3" s="37" t="s">
        <v>3</v>
      </c>
      <c r="G3" s="38">
        <v>2</v>
      </c>
      <c r="H3" s="38" t="s">
        <v>40</v>
      </c>
      <c r="I3" s="38" t="s">
        <v>25</v>
      </c>
      <c r="J3" s="39">
        <v>280</v>
      </c>
      <c r="K3" s="40">
        <f>$G3*$J3</f>
        <v>560</v>
      </c>
      <c r="M3" s="10" t="s">
        <v>21</v>
      </c>
      <c r="N3" s="5">
        <v>3</v>
      </c>
      <c r="O3" s="15" t="s">
        <v>31</v>
      </c>
      <c r="P3" s="5" t="s">
        <v>25</v>
      </c>
      <c r="Q3" s="33">
        <v>320</v>
      </c>
      <c r="R3" s="34">
        <f t="shared" ref="R3:R9" si="0">$G3*$J3</f>
        <v>560</v>
      </c>
      <c r="S3" s="19"/>
      <c r="T3" s="24" t="s">
        <v>31</v>
      </c>
      <c r="U3" s="25">
        <v>0.05</v>
      </c>
    </row>
    <row r="4" spans="6:21" ht="27.25" customHeight="1" outlineLevel="2" x14ac:dyDescent="0.35">
      <c r="F4" s="11" t="s">
        <v>4</v>
      </c>
      <c r="G4" s="3">
        <v>4</v>
      </c>
      <c r="H4" s="5" t="s">
        <v>40</v>
      </c>
      <c r="I4" s="3" t="s">
        <v>26</v>
      </c>
      <c r="J4" s="35">
        <v>480</v>
      </c>
      <c r="K4" s="36">
        <f t="shared" ref="K4:K26" si="1">$G4*$J4</f>
        <v>1920</v>
      </c>
      <c r="M4" s="11" t="s">
        <v>3</v>
      </c>
      <c r="N4" s="3">
        <v>4</v>
      </c>
      <c r="O4" s="4" t="s">
        <v>31</v>
      </c>
      <c r="P4" s="3" t="s">
        <v>26</v>
      </c>
      <c r="Q4" s="35">
        <v>480</v>
      </c>
      <c r="R4" s="36">
        <f t="shared" si="0"/>
        <v>1920</v>
      </c>
      <c r="S4" s="20"/>
      <c r="T4" s="24" t="s">
        <v>38</v>
      </c>
      <c r="U4" s="25">
        <v>0</v>
      </c>
    </row>
    <row r="5" spans="6:21" ht="27.25" customHeight="1" outlineLevel="2" thickBot="1" x14ac:dyDescent="0.4">
      <c r="F5" s="11" t="s">
        <v>5</v>
      </c>
      <c r="G5" s="3">
        <v>1</v>
      </c>
      <c r="H5" s="5" t="s">
        <v>40</v>
      </c>
      <c r="I5" s="3" t="s">
        <v>25</v>
      </c>
      <c r="J5" s="35">
        <v>290</v>
      </c>
      <c r="K5" s="36">
        <f t="shared" si="1"/>
        <v>290</v>
      </c>
      <c r="M5" s="11" t="s">
        <v>14</v>
      </c>
      <c r="N5" s="3">
        <v>1</v>
      </c>
      <c r="O5" s="3" t="s">
        <v>31</v>
      </c>
      <c r="P5" s="3" t="s">
        <v>27</v>
      </c>
      <c r="Q5" s="35">
        <v>360</v>
      </c>
      <c r="R5" s="36">
        <f t="shared" si="0"/>
        <v>290</v>
      </c>
      <c r="S5" s="20"/>
      <c r="T5" s="26" t="s">
        <v>32</v>
      </c>
      <c r="U5" s="27">
        <v>0.03</v>
      </c>
    </row>
    <row r="6" spans="6:21" ht="27.25" customHeight="1" outlineLevel="2" x14ac:dyDescent="0.35">
      <c r="F6" s="11" t="s">
        <v>6</v>
      </c>
      <c r="G6" s="3">
        <v>2</v>
      </c>
      <c r="H6" s="5" t="s">
        <v>40</v>
      </c>
      <c r="I6" s="3" t="s">
        <v>24</v>
      </c>
      <c r="J6" s="35">
        <v>310</v>
      </c>
      <c r="K6" s="36">
        <f t="shared" si="1"/>
        <v>620</v>
      </c>
      <c r="M6" s="11" t="s">
        <v>11</v>
      </c>
      <c r="N6" s="3">
        <v>2</v>
      </c>
      <c r="O6" s="4" t="s">
        <v>31</v>
      </c>
      <c r="P6" s="3" t="s">
        <v>25</v>
      </c>
      <c r="Q6" s="35">
        <v>280</v>
      </c>
      <c r="R6" s="36">
        <f t="shared" si="0"/>
        <v>620</v>
      </c>
      <c r="S6" s="20"/>
    </row>
    <row r="7" spans="6:21" ht="27.25" customHeight="1" outlineLevel="2" x14ac:dyDescent="0.35">
      <c r="F7" s="11" t="s">
        <v>7</v>
      </c>
      <c r="G7" s="3">
        <v>2</v>
      </c>
      <c r="H7" s="3" t="s">
        <v>32</v>
      </c>
      <c r="I7" s="3" t="s">
        <v>24</v>
      </c>
      <c r="J7" s="35">
        <v>310</v>
      </c>
      <c r="K7" s="36">
        <f t="shared" si="1"/>
        <v>620</v>
      </c>
      <c r="M7" s="11" t="s">
        <v>15</v>
      </c>
      <c r="N7" s="3">
        <v>1</v>
      </c>
      <c r="O7" s="4" t="s">
        <v>31</v>
      </c>
      <c r="P7" s="3" t="s">
        <v>27</v>
      </c>
      <c r="Q7" s="35">
        <v>350</v>
      </c>
      <c r="R7" s="36">
        <f t="shared" si="0"/>
        <v>620</v>
      </c>
      <c r="S7" s="20"/>
    </row>
    <row r="8" spans="6:21" ht="27.25" customHeight="1" outlineLevel="2" x14ac:dyDescent="0.35">
      <c r="F8" s="11" t="s">
        <v>20</v>
      </c>
      <c r="G8" s="3">
        <v>2</v>
      </c>
      <c r="H8" s="3" t="s">
        <v>32</v>
      </c>
      <c r="I8" s="3" t="s">
        <v>25</v>
      </c>
      <c r="J8" s="35">
        <v>280</v>
      </c>
      <c r="K8" s="36">
        <f t="shared" si="1"/>
        <v>560</v>
      </c>
      <c r="M8" s="11" t="s">
        <v>16</v>
      </c>
      <c r="N8" s="3">
        <v>3</v>
      </c>
      <c r="O8" s="4" t="s">
        <v>31</v>
      </c>
      <c r="P8" s="3" t="s">
        <v>25</v>
      </c>
      <c r="Q8" s="35">
        <v>320</v>
      </c>
      <c r="R8" s="36">
        <f t="shared" si="0"/>
        <v>560</v>
      </c>
      <c r="S8" s="20"/>
    </row>
    <row r="9" spans="6:21" ht="27.25" customHeight="1" outlineLevel="2" x14ac:dyDescent="0.35">
      <c r="F9" s="11" t="s">
        <v>18</v>
      </c>
      <c r="G9" s="3">
        <v>1</v>
      </c>
      <c r="H9" s="5" t="s">
        <v>40</v>
      </c>
      <c r="I9" s="3" t="s">
        <v>27</v>
      </c>
      <c r="J9" s="35">
        <v>360</v>
      </c>
      <c r="K9" s="36">
        <f t="shared" si="1"/>
        <v>360</v>
      </c>
      <c r="M9" s="11" t="s">
        <v>12</v>
      </c>
      <c r="N9" s="3">
        <v>2</v>
      </c>
      <c r="O9" s="4" t="s">
        <v>31</v>
      </c>
      <c r="P9" s="3" t="s">
        <v>24</v>
      </c>
      <c r="Q9" s="35">
        <v>390</v>
      </c>
      <c r="R9" s="36">
        <f t="shared" si="0"/>
        <v>360</v>
      </c>
      <c r="S9" s="20"/>
    </row>
    <row r="10" spans="6:21" ht="27.25" customHeight="1" outlineLevel="1" x14ac:dyDescent="0.35">
      <c r="F10" s="11"/>
      <c r="G10" s="3"/>
      <c r="H10" s="3"/>
      <c r="I10" s="3"/>
      <c r="J10" s="3"/>
      <c r="K10" s="12"/>
      <c r="M10" s="11"/>
      <c r="N10" s="3"/>
      <c r="O10" s="2" t="s">
        <v>36</v>
      </c>
      <c r="P10" s="3"/>
      <c r="Q10" s="3"/>
      <c r="R10" s="33">
        <f>SUBTOTAL(9,R3:R9)</f>
        <v>4930</v>
      </c>
      <c r="S10" s="34">
        <f>R10+U3*R10</f>
        <v>5176.5</v>
      </c>
    </row>
    <row r="11" spans="6:21" ht="27.25" customHeight="1" outlineLevel="2" x14ac:dyDescent="0.35">
      <c r="F11" s="11" t="s">
        <v>9</v>
      </c>
      <c r="G11" s="3">
        <v>1</v>
      </c>
      <c r="H11" s="3" t="s">
        <v>32</v>
      </c>
      <c r="I11" s="3" t="s">
        <v>25</v>
      </c>
      <c r="J11" s="33">
        <v>290</v>
      </c>
      <c r="K11" s="34">
        <f t="shared" si="1"/>
        <v>290</v>
      </c>
      <c r="M11" s="11" t="s">
        <v>3</v>
      </c>
      <c r="N11" s="3">
        <v>2</v>
      </c>
      <c r="O11" s="5" t="s">
        <v>40</v>
      </c>
      <c r="P11" s="3" t="s">
        <v>25</v>
      </c>
      <c r="Q11" s="33">
        <v>280</v>
      </c>
      <c r="R11" s="35">
        <f t="shared" ref="R11:R18" si="2">$G11*$J11</f>
        <v>290</v>
      </c>
      <c r="S11" s="36"/>
    </row>
    <row r="12" spans="6:21" ht="27.25" customHeight="1" outlineLevel="2" x14ac:dyDescent="0.35">
      <c r="F12" s="11" t="s">
        <v>21</v>
      </c>
      <c r="G12" s="3">
        <v>3</v>
      </c>
      <c r="H12" s="4" t="s">
        <v>31</v>
      </c>
      <c r="I12" s="3" t="s">
        <v>25</v>
      </c>
      <c r="J12" s="35">
        <v>320</v>
      </c>
      <c r="K12" s="36">
        <f t="shared" si="1"/>
        <v>960</v>
      </c>
      <c r="M12" s="11" t="s">
        <v>4</v>
      </c>
      <c r="N12" s="3">
        <v>4</v>
      </c>
      <c r="O12" s="5" t="s">
        <v>40</v>
      </c>
      <c r="P12" s="3" t="s">
        <v>26</v>
      </c>
      <c r="Q12" s="35">
        <v>480</v>
      </c>
      <c r="R12" s="35">
        <f t="shared" si="2"/>
        <v>960</v>
      </c>
      <c r="S12" s="36"/>
    </row>
    <row r="13" spans="6:21" ht="27.25" customHeight="1" outlineLevel="2" x14ac:dyDescent="0.35">
      <c r="F13" s="11" t="s">
        <v>10</v>
      </c>
      <c r="G13" s="3">
        <v>2</v>
      </c>
      <c r="H13" s="3" t="s">
        <v>32</v>
      </c>
      <c r="I13" s="3" t="s">
        <v>25</v>
      </c>
      <c r="J13" s="35">
        <v>280</v>
      </c>
      <c r="K13" s="36">
        <f t="shared" si="1"/>
        <v>560</v>
      </c>
      <c r="M13" s="11" t="s">
        <v>5</v>
      </c>
      <c r="N13" s="3">
        <v>1</v>
      </c>
      <c r="O13" s="5" t="s">
        <v>40</v>
      </c>
      <c r="P13" s="3" t="s">
        <v>25</v>
      </c>
      <c r="Q13" s="35">
        <v>290</v>
      </c>
      <c r="R13" s="35">
        <f t="shared" si="2"/>
        <v>560</v>
      </c>
      <c r="S13" s="36"/>
    </row>
    <row r="14" spans="6:21" ht="27.25" customHeight="1" outlineLevel="2" x14ac:dyDescent="0.35">
      <c r="F14" s="11" t="s">
        <v>3</v>
      </c>
      <c r="G14" s="3">
        <v>4</v>
      </c>
      <c r="H14" s="4" t="s">
        <v>31</v>
      </c>
      <c r="I14" s="3" t="s">
        <v>26</v>
      </c>
      <c r="J14" s="35">
        <v>480</v>
      </c>
      <c r="K14" s="36">
        <f t="shared" si="1"/>
        <v>1920</v>
      </c>
      <c r="M14" s="11" t="s">
        <v>6</v>
      </c>
      <c r="N14" s="3">
        <v>2</v>
      </c>
      <c r="O14" s="5" t="s">
        <v>40</v>
      </c>
      <c r="P14" s="3" t="s">
        <v>24</v>
      </c>
      <c r="Q14" s="35">
        <v>310</v>
      </c>
      <c r="R14" s="35">
        <f t="shared" si="2"/>
        <v>1920</v>
      </c>
      <c r="S14" s="36"/>
    </row>
    <row r="15" spans="6:21" ht="27.25" customHeight="1" outlineLevel="2" x14ac:dyDescent="0.35">
      <c r="F15" s="11" t="s">
        <v>8</v>
      </c>
      <c r="G15" s="3">
        <v>3</v>
      </c>
      <c r="H15" s="5" t="s">
        <v>40</v>
      </c>
      <c r="I15" s="3" t="s">
        <v>27</v>
      </c>
      <c r="J15" s="35">
        <v>390</v>
      </c>
      <c r="K15" s="36">
        <f t="shared" si="1"/>
        <v>1170</v>
      </c>
      <c r="M15" s="11" t="s">
        <v>18</v>
      </c>
      <c r="N15" s="3">
        <v>1</v>
      </c>
      <c r="O15" s="5" t="s">
        <v>40</v>
      </c>
      <c r="P15" s="3" t="s">
        <v>27</v>
      </c>
      <c r="Q15" s="35">
        <v>360</v>
      </c>
      <c r="R15" s="35">
        <f t="shared" si="2"/>
        <v>1170</v>
      </c>
      <c r="S15" s="36"/>
    </row>
    <row r="16" spans="6:21" ht="27.25" customHeight="1" outlineLevel="2" x14ac:dyDescent="0.35">
      <c r="F16" s="11" t="s">
        <v>14</v>
      </c>
      <c r="G16" s="3">
        <v>1</v>
      </c>
      <c r="H16" s="3" t="s">
        <v>31</v>
      </c>
      <c r="I16" s="3" t="s">
        <v>27</v>
      </c>
      <c r="J16" s="35">
        <v>360</v>
      </c>
      <c r="K16" s="36">
        <f t="shared" si="1"/>
        <v>360</v>
      </c>
      <c r="M16" s="11" t="s">
        <v>8</v>
      </c>
      <c r="N16" s="3">
        <v>3</v>
      </c>
      <c r="O16" s="5" t="s">
        <v>40</v>
      </c>
      <c r="P16" s="3" t="s">
        <v>27</v>
      </c>
      <c r="Q16" s="35">
        <v>390</v>
      </c>
      <c r="R16" s="35">
        <f t="shared" si="2"/>
        <v>360</v>
      </c>
      <c r="S16" s="36"/>
    </row>
    <row r="17" spans="6:19" ht="27.25" customHeight="1" outlineLevel="2" x14ac:dyDescent="0.35">
      <c r="F17" s="11" t="s">
        <v>19</v>
      </c>
      <c r="G17" s="3">
        <v>1</v>
      </c>
      <c r="H17" s="5" t="s">
        <v>40</v>
      </c>
      <c r="I17" s="3" t="s">
        <v>25</v>
      </c>
      <c r="J17" s="35">
        <v>290</v>
      </c>
      <c r="K17" s="36">
        <f t="shared" si="1"/>
        <v>290</v>
      </c>
      <c r="M17" s="11" t="s">
        <v>19</v>
      </c>
      <c r="N17" s="3">
        <v>1</v>
      </c>
      <c r="O17" s="5" t="s">
        <v>40</v>
      </c>
      <c r="P17" s="3" t="s">
        <v>25</v>
      </c>
      <c r="Q17" s="35">
        <v>290</v>
      </c>
      <c r="R17" s="36">
        <f t="shared" si="2"/>
        <v>290</v>
      </c>
      <c r="S17" s="20"/>
    </row>
    <row r="18" spans="6:19" ht="27.25" customHeight="1" outlineLevel="2" x14ac:dyDescent="0.35">
      <c r="F18" s="11" t="s">
        <v>11</v>
      </c>
      <c r="G18" s="3">
        <v>2</v>
      </c>
      <c r="H18" s="4" t="s">
        <v>31</v>
      </c>
      <c r="I18" s="3" t="s">
        <v>25</v>
      </c>
      <c r="J18" s="33">
        <v>280</v>
      </c>
      <c r="K18" s="34">
        <f t="shared" si="1"/>
        <v>560</v>
      </c>
      <c r="M18" s="11" t="s">
        <v>23</v>
      </c>
      <c r="N18" s="3">
        <v>3</v>
      </c>
      <c r="O18" s="5" t="s">
        <v>40</v>
      </c>
      <c r="P18" s="3" t="s">
        <v>25</v>
      </c>
      <c r="Q18" s="33">
        <v>320</v>
      </c>
      <c r="R18" s="34">
        <f t="shared" si="2"/>
        <v>560</v>
      </c>
      <c r="S18" s="20"/>
    </row>
    <row r="19" spans="6:19" ht="27.25" customHeight="1" outlineLevel="1" x14ac:dyDescent="0.35">
      <c r="F19" s="11"/>
      <c r="G19" s="3"/>
      <c r="H19" s="4"/>
      <c r="I19" s="3"/>
      <c r="J19" s="3"/>
      <c r="K19" s="12"/>
      <c r="M19" s="11"/>
      <c r="N19" s="3"/>
      <c r="O19" s="1" t="s">
        <v>34</v>
      </c>
      <c r="P19" s="3"/>
      <c r="Q19" s="3"/>
      <c r="R19" s="34">
        <f>SUBTOTAL(9,R11:R18)</f>
        <v>6110</v>
      </c>
      <c r="S19" s="34">
        <f>R19+U4*R19</f>
        <v>6110</v>
      </c>
    </row>
    <row r="20" spans="6:19" ht="27.25" customHeight="1" outlineLevel="2" x14ac:dyDescent="0.35">
      <c r="F20" s="11" t="s">
        <v>13</v>
      </c>
      <c r="G20" s="3">
        <v>3</v>
      </c>
      <c r="H20" s="3" t="s">
        <v>32</v>
      </c>
      <c r="I20" s="3" t="s">
        <v>25</v>
      </c>
      <c r="J20" s="33">
        <v>320</v>
      </c>
      <c r="K20" s="34">
        <f t="shared" si="1"/>
        <v>960</v>
      </c>
      <c r="M20" s="11" t="s">
        <v>7</v>
      </c>
      <c r="N20" s="3">
        <v>2</v>
      </c>
      <c r="O20" s="3" t="s">
        <v>32</v>
      </c>
      <c r="P20" s="3" t="s">
        <v>24</v>
      </c>
      <c r="Q20" s="33">
        <v>310</v>
      </c>
      <c r="R20" s="34">
        <f t="shared" ref="R20:R26" si="3">$G20*$J20</f>
        <v>960</v>
      </c>
      <c r="S20" s="20"/>
    </row>
    <row r="21" spans="6:19" ht="27.25" customHeight="1" outlineLevel="2" x14ac:dyDescent="0.35">
      <c r="F21" s="11" t="s">
        <v>15</v>
      </c>
      <c r="G21" s="3">
        <v>1</v>
      </c>
      <c r="H21" s="4" t="s">
        <v>31</v>
      </c>
      <c r="I21" s="3" t="s">
        <v>27</v>
      </c>
      <c r="J21" s="35">
        <v>350</v>
      </c>
      <c r="K21" s="36">
        <f t="shared" si="1"/>
        <v>350</v>
      </c>
      <c r="M21" s="11" t="s">
        <v>20</v>
      </c>
      <c r="N21" s="3">
        <v>2</v>
      </c>
      <c r="O21" s="3" t="s">
        <v>32</v>
      </c>
      <c r="P21" s="3" t="s">
        <v>25</v>
      </c>
      <c r="Q21" s="35">
        <v>280</v>
      </c>
      <c r="R21" s="36">
        <f t="shared" si="3"/>
        <v>350</v>
      </c>
      <c r="S21" s="20"/>
    </row>
    <row r="22" spans="6:19" ht="27.25" customHeight="1" outlineLevel="2" x14ac:dyDescent="0.35">
      <c r="F22" s="11" t="s">
        <v>22</v>
      </c>
      <c r="G22" s="3">
        <v>2</v>
      </c>
      <c r="H22" s="3" t="s">
        <v>32</v>
      </c>
      <c r="I22" s="3" t="s">
        <v>24</v>
      </c>
      <c r="J22" s="35">
        <v>390</v>
      </c>
      <c r="K22" s="36">
        <f t="shared" si="1"/>
        <v>780</v>
      </c>
      <c r="M22" s="11" t="s">
        <v>9</v>
      </c>
      <c r="N22" s="3">
        <v>1</v>
      </c>
      <c r="O22" s="3" t="s">
        <v>32</v>
      </c>
      <c r="P22" s="3" t="s">
        <v>25</v>
      </c>
      <c r="Q22" s="35">
        <v>290</v>
      </c>
      <c r="R22" s="36">
        <f t="shared" si="3"/>
        <v>780</v>
      </c>
      <c r="S22" s="20"/>
    </row>
    <row r="23" spans="6:19" ht="27.25" customHeight="1" outlineLevel="2" x14ac:dyDescent="0.35">
      <c r="F23" s="11" t="s">
        <v>16</v>
      </c>
      <c r="G23" s="3">
        <v>3</v>
      </c>
      <c r="H23" s="4" t="s">
        <v>31</v>
      </c>
      <c r="I23" s="3" t="s">
        <v>25</v>
      </c>
      <c r="J23" s="35">
        <v>320</v>
      </c>
      <c r="K23" s="36">
        <f t="shared" si="1"/>
        <v>960</v>
      </c>
      <c r="M23" s="11" t="s">
        <v>10</v>
      </c>
      <c r="N23" s="3">
        <v>2</v>
      </c>
      <c r="O23" s="3" t="s">
        <v>32</v>
      </c>
      <c r="P23" s="3" t="s">
        <v>25</v>
      </c>
      <c r="Q23" s="35">
        <v>280</v>
      </c>
      <c r="R23" s="36">
        <f t="shared" si="3"/>
        <v>960</v>
      </c>
      <c r="S23" s="20"/>
    </row>
    <row r="24" spans="6:19" ht="27.25" customHeight="1" outlineLevel="2" x14ac:dyDescent="0.35">
      <c r="F24" s="11" t="s">
        <v>23</v>
      </c>
      <c r="G24" s="3">
        <v>3</v>
      </c>
      <c r="H24" s="5" t="s">
        <v>40</v>
      </c>
      <c r="I24" s="3" t="s">
        <v>25</v>
      </c>
      <c r="J24" s="35">
        <v>320</v>
      </c>
      <c r="K24" s="36">
        <f t="shared" si="1"/>
        <v>960</v>
      </c>
      <c r="M24" s="11" t="s">
        <v>13</v>
      </c>
      <c r="N24" s="3">
        <v>3</v>
      </c>
      <c r="O24" s="3" t="s">
        <v>32</v>
      </c>
      <c r="P24" s="3" t="s">
        <v>25</v>
      </c>
      <c r="Q24" s="35">
        <v>320</v>
      </c>
      <c r="R24" s="36">
        <f t="shared" si="3"/>
        <v>960</v>
      </c>
      <c r="S24" s="20"/>
    </row>
    <row r="25" spans="6:19" ht="27.25" customHeight="1" outlineLevel="2" x14ac:dyDescent="0.35">
      <c r="F25" s="11" t="s">
        <v>12</v>
      </c>
      <c r="G25" s="3">
        <v>2</v>
      </c>
      <c r="H25" s="4" t="s">
        <v>31</v>
      </c>
      <c r="I25" s="3" t="s">
        <v>24</v>
      </c>
      <c r="J25" s="35">
        <v>390</v>
      </c>
      <c r="K25" s="36">
        <f t="shared" si="1"/>
        <v>780</v>
      </c>
      <c r="M25" s="11" t="s">
        <v>22</v>
      </c>
      <c r="N25" s="3">
        <v>2</v>
      </c>
      <c r="O25" s="3" t="s">
        <v>32</v>
      </c>
      <c r="P25" s="3" t="s">
        <v>24</v>
      </c>
      <c r="Q25" s="35">
        <v>390</v>
      </c>
      <c r="R25" s="36">
        <f t="shared" si="3"/>
        <v>780</v>
      </c>
      <c r="S25" s="20"/>
    </row>
    <row r="26" spans="6:19" ht="27.25" customHeight="1" outlineLevel="2" thickBot="1" x14ac:dyDescent="0.4">
      <c r="F26" s="13" t="s">
        <v>17</v>
      </c>
      <c r="G26" s="14">
        <v>1</v>
      </c>
      <c r="H26" s="14" t="s">
        <v>32</v>
      </c>
      <c r="I26" s="14" t="s">
        <v>27</v>
      </c>
      <c r="J26" s="41">
        <v>350</v>
      </c>
      <c r="K26" s="42">
        <f t="shared" si="1"/>
        <v>350</v>
      </c>
      <c r="M26" s="16" t="s">
        <v>17</v>
      </c>
      <c r="N26" s="17">
        <v>1</v>
      </c>
      <c r="O26" s="17" t="s">
        <v>32</v>
      </c>
      <c r="P26" s="17" t="s">
        <v>27</v>
      </c>
      <c r="Q26" s="48">
        <v>350</v>
      </c>
      <c r="R26" s="49">
        <f t="shared" si="3"/>
        <v>350</v>
      </c>
      <c r="S26" s="21"/>
    </row>
    <row r="27" spans="6:19" ht="27.25" customHeight="1" outlineLevel="1" thickBot="1" x14ac:dyDescent="0.4">
      <c r="M27" s="22"/>
      <c r="N27" s="23"/>
      <c r="O27" s="18" t="s">
        <v>35</v>
      </c>
      <c r="P27" s="23"/>
      <c r="Q27" s="23"/>
      <c r="R27" s="54">
        <f>SUBTOTAL(9,R20:R26)</f>
        <v>5140</v>
      </c>
      <c r="S27" s="54">
        <f>R27+U5*R27</f>
        <v>5294.2</v>
      </c>
    </row>
    <row r="28" spans="6:19" ht="27.25" customHeight="1" thickBot="1" x14ac:dyDescent="0.4">
      <c r="M28" s="50"/>
      <c r="N28" s="51"/>
      <c r="O28" s="52" t="s">
        <v>33</v>
      </c>
      <c r="P28" s="51"/>
      <c r="Q28" s="51"/>
      <c r="R28" s="45">
        <f>SUBTOTAL(9,R3:R26)</f>
        <v>16180</v>
      </c>
      <c r="S28" s="53"/>
    </row>
    <row r="29" spans="6:19" ht="27.25" customHeight="1" thickBot="1" x14ac:dyDescent="0.4">
      <c r="M29" s="22"/>
      <c r="N29" s="44"/>
      <c r="O29" s="46" t="s">
        <v>37</v>
      </c>
      <c r="P29" s="43"/>
      <c r="Q29" s="43"/>
      <c r="R29" s="43"/>
      <c r="S29" s="47">
        <f>SUM(S3:S27)</f>
        <v>16580.7</v>
      </c>
    </row>
  </sheetData>
  <autoFilter ref="M2:R26" xr:uid="{C374DC4D-865C-4390-B760-3E4E16C49AB1}">
    <sortState xmlns:xlrd2="http://schemas.microsoft.com/office/spreadsheetml/2017/richdata2" ref="M3:R26">
      <sortCondition ref="O2:O26"/>
    </sortState>
  </autoFilter>
  <mergeCells count="2">
    <mergeCell ref="T2:U2"/>
    <mergeCell ref="F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Poszwa</dc:creator>
  <cp:lastModifiedBy>Marta Chudzicka-Adamczak</cp:lastModifiedBy>
  <dcterms:created xsi:type="dcterms:W3CDTF">2024-01-04T14:42:33Z</dcterms:created>
  <dcterms:modified xsi:type="dcterms:W3CDTF">2024-01-17T06:31:51Z</dcterms:modified>
</cp:coreProperties>
</file>